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580" activeTab="0"/>
  </bookViews>
  <sheets>
    <sheet name="1" sheetId="1" r:id="rId1"/>
    <sheet name="2" sheetId="2" r:id="rId2"/>
    <sheet name="3" sheetId="3" r:id="rId3"/>
    <sheet name="4" sheetId="4" r:id="rId4"/>
    <sheet name="List1" sheetId="5" r:id="rId5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<sst xmlns="http://schemas.openxmlformats.org/spreadsheetml/2006/main" count="112" uniqueCount="85">
  <si>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</si>
  <si>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</si>
  <si>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</si>
  <si>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</si>
  <si>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</si>
  <si>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</si>
  <si>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</si>
  <si>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</si>
  <si>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</si>
  <si>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</si>
  <si>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</si>
  <si>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</si>
  <si>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</si>
  <si>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</si>
  <si>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</si>
  <si>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</si>
  <si>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</si>
  <si>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</si>
  <si>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</si>
  <si>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</si>
  <si>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</si>
  <si>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</si>
  <si>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</si>
  <si>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</si>
  <si>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</si>
  <si>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</si>
  <si>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</si>
  <si>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</si>
  <si>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</si>
  <si>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</si>
  <si>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</si>
  <si>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</si>
  <si>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</si>
  <si>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</si>
  <si>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</si>
  <si>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</si>
  <si>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</si>
  <si>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</si>
  <si>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</si>
  <si>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</si>
  <si>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</si>
  <si>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</si>
  <si>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</si>
  <si>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</si>
  <si>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</si>
  <si>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</si>
  <si>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</si>
  <si>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</si>
  <si>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</si>
  <si>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</si>
  <si>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</si>
  <si>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</si>
  <si>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</si>
  <si>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</si>
  <si>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</si>
  <si>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</si>
  <si>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</si>
  <si>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</si>
  <si>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</si>
  <si>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</si>
  <si>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</si>
  <si>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</si>
  <si>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</si>
  <si>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</si>
  <si>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</si>
  <si>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</si>
  <si>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</si>
  <si>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Općina Orehovica</t>
  </si>
  <si>
    <t>Napomena:</t>
  </si>
  <si>
    <t>Načelnik općine Orehovica</t>
  </si>
  <si>
    <t>Franjo Bukal</t>
  </si>
  <si>
    <t>Renata Božek</t>
  </si>
  <si>
    <t>040 636-039</t>
  </si>
  <si>
    <t>Franjo Bukal, načeknik općine</t>
  </si>
  <si>
    <t>Napomena: Općina Orehovica u 2014. godini nije primala robne zajmove, niti pak financijske najmove,</t>
  </si>
  <si>
    <t>Općina Orehovica u 2014. godini  nije davala zajmove, niti pak primala otpalte istih</t>
  </si>
  <si>
    <t>Čakovečka 9, 40322 Orehovica</t>
  </si>
  <si>
    <t xml:space="preserve">Erste&amp; Steiermaerkische Bank </t>
  </si>
  <si>
    <t>Međimurska županija</t>
  </si>
  <si>
    <t>u 4 rate tijekom 2010. godine</t>
  </si>
  <si>
    <t>po povratu IPA sredstava</t>
  </si>
  <si>
    <t>Univezal d.o.o.</t>
  </si>
  <si>
    <t>04.12 i 19.12.2013. godine</t>
  </si>
  <si>
    <t>04.12. i 19.12.2014. godiine</t>
  </si>
  <si>
    <t>21.05.2012-21.05.2016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</si>
</sst>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hair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 diagonalDown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Down="1">
      <left>
        <color indexed="63"/>
      </left>
      <right style="thin"/>
      <top style="thin"/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/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/>
      <top>
        <color indexed="63"/>
      </top>
      <bottom style="thin"/>
      <diagonal style="thin">
        <color indexed="8"/>
      </diagonal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 diagonalDown="1">
      <left style="thin">
        <color indexed="8"/>
      </left>
      <right>
        <color indexed="63"/>
      </right>
      <top style="hair"/>
      <bottom style="thin"/>
      <diagonal style="thin">
        <color indexed="8"/>
      </diagonal>
    </border>
    <border diagonalDown="1">
      <left>
        <color indexed="63"/>
      </left>
      <right>
        <color indexed="63"/>
      </right>
      <top style="hair"/>
      <bottom style="thin"/>
      <diagonal style="thin">
        <color indexed="8"/>
      </diagonal>
    </border>
    <border diagonalDown="1">
      <left>
        <color indexed="63"/>
      </left>
      <right style="thin"/>
      <top style="hair"/>
      <bottom style="thin"/>
      <diagonal style="thin">
        <color indexed="8"/>
      </diagonal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" fillId="0" borderId="23" xfId="0" applyFont="1" applyBorder="1" applyAlignment="1">
      <alignment vertical="top" wrapText="1"/>
    </xf>
    <xf numFmtId="0" fontId="5" fillId="1" borderId="13" xfId="0" applyFont="1" applyFill="1" applyBorder="1" applyAlignment="1">
      <alignment wrapText="1"/>
    </xf>
    <xf numFmtId="44" fontId="3" fillId="0" borderId="11" xfId="59" applyFont="1" applyBorder="1" applyAlignment="1">
      <alignment horizontal="center"/>
    </xf>
    <xf numFmtId="44" fontId="3" fillId="32" borderId="10" xfId="59" applyFont="1" applyFill="1" applyBorder="1" applyAlignment="1">
      <alignment horizontal="center" vertical="center" wrapText="1"/>
    </xf>
    <xf numFmtId="44" fontId="5" fillId="0" borderId="14" xfId="59" applyFont="1" applyBorder="1" applyAlignment="1">
      <alignment vertical="center" wrapText="1"/>
    </xf>
    <xf numFmtId="44" fontId="5" fillId="0" borderId="15" xfId="59" applyFont="1" applyBorder="1" applyAlignment="1">
      <alignment vertical="center" wrapText="1"/>
    </xf>
    <xf numFmtId="44" fontId="5" fillId="0" borderId="13" xfId="59" applyFont="1" applyBorder="1" applyAlignment="1">
      <alignment vertical="center" wrapText="1"/>
    </xf>
    <xf numFmtId="44" fontId="3" fillId="32" borderId="22" xfId="59" applyFont="1" applyFill="1" applyBorder="1" applyAlignment="1">
      <alignment horizontal="center" vertical="center" wrapText="1"/>
    </xf>
    <xf numFmtId="44" fontId="3" fillId="32" borderId="24" xfId="59" applyFont="1" applyFill="1" applyBorder="1" applyAlignment="1">
      <alignment horizontal="center" vertical="center" wrapText="1"/>
    </xf>
    <xf numFmtId="44" fontId="3" fillId="32" borderId="12" xfId="59" applyFont="1" applyFill="1" applyBorder="1" applyAlignment="1">
      <alignment horizontal="center" vertical="center"/>
    </xf>
    <xf numFmtId="44" fontId="5" fillId="0" borderId="16" xfId="59" applyFont="1" applyBorder="1" applyAlignment="1">
      <alignment vertical="center" wrapText="1"/>
    </xf>
    <xf numFmtId="44" fontId="3" fillId="32" borderId="21" xfId="59" applyFont="1" applyFill="1" applyBorder="1" applyAlignment="1">
      <alignment horizontal="center" vertical="center" wrapText="1"/>
    </xf>
    <xf numFmtId="44" fontId="3" fillId="32" borderId="10" xfId="59" applyFont="1" applyFill="1" applyBorder="1" applyAlignment="1">
      <alignment horizontal="center"/>
    </xf>
    <xf numFmtId="44" fontId="5" fillId="0" borderId="0" xfId="59" applyFont="1" applyAlignment="1">
      <alignment/>
    </xf>
    <xf numFmtId="44" fontId="5" fillId="0" borderId="14" xfId="59" applyFont="1" applyBorder="1" applyAlignment="1">
      <alignment vertical="top" wrapText="1"/>
    </xf>
    <xf numFmtId="44" fontId="5" fillId="0" borderId="14" xfId="59" applyFont="1" applyBorder="1" applyAlignment="1">
      <alignment wrapText="1"/>
    </xf>
    <xf numFmtId="44" fontId="5" fillId="0" borderId="15" xfId="59" applyFont="1" applyBorder="1" applyAlignment="1">
      <alignment vertical="top" wrapText="1"/>
    </xf>
    <xf numFmtId="0" fontId="5" fillId="0" borderId="15" xfId="0" applyFont="1" applyBorder="1" applyAlignment="1">
      <alignment wrapText="1"/>
    </xf>
    <xf numFmtId="14" fontId="5" fillId="0" borderId="14" xfId="59" applyNumberFormat="1" applyFont="1" applyBorder="1" applyAlignment="1">
      <alignment vertical="top" wrapText="1"/>
    </xf>
    <xf numFmtId="44" fontId="5" fillId="0" borderId="13" xfId="59" applyFont="1" applyBorder="1" applyAlignment="1">
      <alignment vertical="top" wrapText="1"/>
    </xf>
    <xf numFmtId="44" fontId="3" fillId="35" borderId="10" xfId="59" applyFont="1" applyFill="1" applyBorder="1" applyAlignment="1">
      <alignment vertical="top" wrapText="1"/>
    </xf>
    <xf numFmtId="44" fontId="5" fillId="0" borderId="0" xfId="0" applyNumberFormat="1" applyFont="1" applyAlignment="1">
      <alignment/>
    </xf>
    <xf numFmtId="0" fontId="5" fillId="1" borderId="25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5" fillId="32" borderId="36" xfId="0" applyFont="1" applyFill="1" applyBorder="1" applyAlignment="1">
      <alignment horizontal="center" vertical="top" wrapText="1"/>
    </xf>
    <xf numFmtId="0" fontId="5" fillId="32" borderId="37" xfId="0" applyFont="1" applyFill="1" applyBorder="1" applyAlignment="1">
      <alignment horizontal="center" vertical="top" wrapText="1"/>
    </xf>
    <xf numFmtId="0" fontId="5" fillId="32" borderId="38" xfId="0" applyFont="1" applyFill="1" applyBorder="1" applyAlignment="1">
      <alignment horizontal="center" vertical="top" wrapText="1"/>
    </xf>
    <xf numFmtId="0" fontId="5" fillId="32" borderId="39" xfId="0" applyFont="1" applyFill="1" applyBorder="1" applyAlignment="1">
      <alignment horizontal="center" vertical="top" wrapText="1"/>
    </xf>
    <xf numFmtId="0" fontId="5" fillId="32" borderId="40" xfId="0" applyFont="1" applyFill="1" applyBorder="1" applyAlignment="1">
      <alignment horizontal="center" vertical="top" wrapText="1"/>
    </xf>
    <xf numFmtId="0" fontId="5" fillId="32" borderId="41" xfId="0" applyFont="1" applyFill="1" applyBorder="1" applyAlignment="1">
      <alignment horizontal="center" vertical="top" wrapText="1"/>
    </xf>
    <xf numFmtId="0" fontId="5" fillId="32" borderId="42" xfId="0" applyFont="1" applyFill="1" applyBorder="1" applyAlignment="1">
      <alignment horizontal="center" vertical="top" wrapText="1"/>
    </xf>
    <xf numFmtId="0" fontId="5" fillId="32" borderId="43" xfId="0" applyFont="1" applyFill="1" applyBorder="1" applyAlignment="1">
      <alignment horizontal="center" vertical="top" wrapText="1"/>
    </xf>
    <xf numFmtId="0" fontId="5" fillId="32" borderId="44" xfId="0" applyFont="1" applyFill="1" applyBorder="1" applyAlignment="1">
      <alignment horizontal="center" vertical="top" wrapText="1"/>
    </xf>
    <xf numFmtId="0" fontId="5" fillId="32" borderId="45" xfId="0" applyFont="1" applyFill="1" applyBorder="1" applyAlignment="1">
      <alignment horizontal="center" vertical="top" wrapText="1"/>
    </xf>
    <xf numFmtId="0" fontId="5" fillId="32" borderId="4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4" fontId="5" fillId="32" borderId="49" xfId="0" applyNumberFormat="1" applyFont="1" applyFill="1" applyBorder="1" applyAlignment="1">
      <alignment horizontal="center" vertical="top" wrapText="1"/>
    </xf>
    <xf numFmtId="0" fontId="5" fillId="32" borderId="49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44" fontId="5" fillId="32" borderId="50" xfId="0" applyNumberFormat="1" applyFont="1" applyFill="1" applyBorder="1" applyAlignment="1">
      <alignment horizontal="center" vertical="top" textRotation="1" wrapText="1"/>
    </xf>
    <xf numFmtId="0" fontId="5" fillId="32" borderId="48" xfId="0" applyFont="1" applyFill="1" applyBorder="1" applyAlignment="1">
      <alignment horizontal="center" vertical="top" textRotation="1" wrapText="1"/>
    </xf>
    <xf numFmtId="0" fontId="5" fillId="32" borderId="12" xfId="0" applyFont="1" applyFill="1" applyBorder="1" applyAlignment="1">
      <alignment horizontal="center" vertical="top" textRotation="1" wrapText="1"/>
    </xf>
    <xf numFmtId="0" fontId="5" fillId="32" borderId="51" xfId="0" applyFont="1" applyFill="1" applyBorder="1" applyAlignment="1">
      <alignment horizontal="center" vertical="top" wrapText="1"/>
    </xf>
    <xf numFmtId="0" fontId="5" fillId="32" borderId="52" xfId="0" applyFont="1" applyFill="1" applyBorder="1" applyAlignment="1">
      <alignment horizontal="center" vertical="top" wrapText="1"/>
    </xf>
    <xf numFmtId="0" fontId="5" fillId="32" borderId="53" xfId="0" applyFont="1" applyFill="1" applyBorder="1" applyAlignment="1">
      <alignment horizontal="center" vertical="top" wrapText="1"/>
    </xf>
    <xf numFmtId="44" fontId="5" fillId="32" borderId="54" xfId="0" applyNumberFormat="1" applyFont="1" applyFill="1" applyBorder="1" applyAlignment="1">
      <alignment horizontal="center" vertical="top" wrapText="1"/>
    </xf>
    <xf numFmtId="0" fontId="5" fillId="32" borderId="5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5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47" xfId="0" applyFont="1" applyFill="1" applyBorder="1" applyAlignment="1">
      <alignment horizontal="right" vertical="center" wrapText="1"/>
    </xf>
    <xf numFmtId="0" fontId="4" fillId="36" borderId="48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16" sqref="H16:J1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45" customHeight="1">
      <c r="B2" s="77" t="s">
        <v>67</v>
      </c>
      <c r="C2" s="78"/>
      <c r="D2" s="79"/>
      <c r="F2" s="42">
        <v>99677841113</v>
      </c>
      <c r="G2" s="42">
        <v>33312</v>
      </c>
      <c r="H2" s="56" t="s">
        <v>76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83" t="s">
        <v>45</v>
      </c>
      <c r="C6" s="83"/>
      <c r="D6" s="83"/>
      <c r="E6" s="83"/>
      <c r="F6" s="83"/>
      <c r="G6" s="83"/>
      <c r="H6" s="83"/>
      <c r="I6" s="83"/>
      <c r="J6" s="83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109">
        <v>1</v>
      </c>
      <c r="B9" s="80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110"/>
      <c r="B10" s="81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110"/>
      <c r="B11" s="81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111"/>
      <c r="B12" s="82"/>
      <c r="C12" s="39" t="s">
        <v>56</v>
      </c>
      <c r="D12" s="44"/>
      <c r="E12" s="44"/>
      <c r="F12" s="44"/>
      <c r="G12" s="44"/>
      <c r="H12" s="85"/>
      <c r="I12" s="86"/>
      <c r="J12" s="87"/>
    </row>
    <row r="13" spans="1:10" ht="16.5" customHeight="1">
      <c r="A13" s="109">
        <v>2</v>
      </c>
      <c r="B13" s="84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110"/>
      <c r="B14" s="84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10"/>
      <c r="B15" s="84"/>
      <c r="C15" s="11"/>
      <c r="D15" s="11"/>
      <c r="E15" s="11"/>
      <c r="F15" s="11"/>
      <c r="G15" s="11"/>
      <c r="H15" s="55"/>
      <c r="I15" s="55"/>
      <c r="J15" s="55"/>
    </row>
    <row r="16" spans="1:10" ht="15">
      <c r="A16" s="111"/>
      <c r="B16" s="84"/>
      <c r="C16" s="39" t="s">
        <v>56</v>
      </c>
      <c r="D16" s="44"/>
      <c r="E16" s="44"/>
      <c r="F16" s="44"/>
      <c r="G16" s="44"/>
      <c r="H16" s="88"/>
      <c r="I16" s="89"/>
      <c r="J16" s="90"/>
    </row>
    <row r="17" spans="1:10" ht="15" customHeight="1">
      <c r="A17" s="112" t="s">
        <v>59</v>
      </c>
      <c r="B17" s="113"/>
      <c r="C17" s="114"/>
      <c r="D17" s="44"/>
      <c r="E17" s="44"/>
      <c r="F17" s="44"/>
      <c r="G17" s="44"/>
      <c r="H17" s="91"/>
      <c r="I17" s="92"/>
      <c r="J17" s="93"/>
    </row>
    <row r="18" spans="1:10" ht="16.5" customHeight="1">
      <c r="A18" s="109">
        <v>3</v>
      </c>
      <c r="B18" s="84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110"/>
      <c r="B19" s="84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10"/>
      <c r="B20" s="84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11"/>
      <c r="B21" s="84"/>
      <c r="C21" s="39" t="s">
        <v>56</v>
      </c>
      <c r="D21" s="44"/>
      <c r="E21" s="44"/>
      <c r="F21" s="44"/>
      <c r="G21" s="44"/>
      <c r="H21" s="7"/>
      <c r="I21" s="7"/>
      <c r="J21" s="7"/>
    </row>
    <row r="22" spans="1:10" ht="16.5" customHeight="1">
      <c r="A22" s="109">
        <v>4</v>
      </c>
      <c r="B22" s="84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110"/>
      <c r="B23" s="84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110"/>
      <c r="B24" s="84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1"/>
      <c r="B25" s="84"/>
      <c r="C25" s="39" t="s">
        <v>56</v>
      </c>
      <c r="D25" s="45"/>
      <c r="E25" s="45"/>
      <c r="F25" s="45"/>
      <c r="G25" s="45"/>
      <c r="H25" s="94"/>
      <c r="I25" s="95"/>
      <c r="J25" s="96"/>
    </row>
    <row r="26" spans="1:10" ht="15">
      <c r="A26" s="103" t="s">
        <v>57</v>
      </c>
      <c r="B26" s="104"/>
      <c r="C26" s="105"/>
      <c r="D26" s="45"/>
      <c r="E26" s="45"/>
      <c r="F26" s="45"/>
      <c r="G26" s="45"/>
      <c r="H26" s="97"/>
      <c r="I26" s="98"/>
      <c r="J26" s="99"/>
    </row>
    <row r="27" spans="1:10" ht="15">
      <c r="A27" s="106" t="s">
        <v>58</v>
      </c>
      <c r="B27" s="107"/>
      <c r="C27" s="108"/>
      <c r="D27" s="45"/>
      <c r="E27" s="45"/>
      <c r="F27" s="45"/>
      <c r="G27" s="45"/>
      <c r="H27" s="100"/>
      <c r="I27" s="101"/>
      <c r="J27" s="102"/>
    </row>
    <row r="30" spans="2:3" ht="15">
      <c r="B30" s="3" t="s">
        <v>68</v>
      </c>
      <c r="C30" s="3" t="s">
        <v>75</v>
      </c>
    </row>
    <row r="32" ht="15">
      <c r="G32" s="3" t="s">
        <v>69</v>
      </c>
    </row>
    <row r="33" ht="15">
      <c r="G33" s="3" t="s">
        <v>70</v>
      </c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3" width="16.7109375" style="3" customWidth="1"/>
    <col min="4" max="4" width="17.7109375" style="68" bestFit="1" customWidth="1"/>
    <col min="5" max="6" width="16.7109375" style="3" customWidth="1"/>
    <col min="7" max="7" width="10.28125" style="3" customWidth="1"/>
    <col min="8" max="8" width="16.7109375" style="3" customWidth="1"/>
    <col min="9" max="9" width="12.28125" style="3" customWidth="1"/>
    <col min="10" max="11" width="16.7109375" style="3" customWidth="1"/>
    <col min="12" max="16384" width="9.140625" style="3" customWidth="1"/>
  </cols>
  <sheetData>
    <row r="1" spans="2:11" ht="21" customHeight="1">
      <c r="B1" s="83" t="s">
        <v>37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ht="21" customHeight="1">
      <c r="B2" s="6"/>
      <c r="C2" s="6"/>
      <c r="D2" s="57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58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30.75" customHeight="1">
      <c r="A4" s="134">
        <v>1</v>
      </c>
      <c r="B4" s="115" t="s">
        <v>38</v>
      </c>
      <c r="C4" s="13" t="s">
        <v>78</v>
      </c>
      <c r="D4" s="59">
        <v>155267.77</v>
      </c>
      <c r="E4" s="69">
        <v>155267.77</v>
      </c>
      <c r="F4" s="69">
        <v>155267.77</v>
      </c>
      <c r="G4" s="69">
        <v>0</v>
      </c>
      <c r="H4" s="69">
        <v>0</v>
      </c>
      <c r="I4" s="69">
        <v>0</v>
      </c>
      <c r="J4" s="69" t="s">
        <v>79</v>
      </c>
      <c r="K4" s="70" t="s">
        <v>80</v>
      </c>
    </row>
    <row r="5" spans="1:11" ht="45">
      <c r="A5" s="134"/>
      <c r="B5" s="115"/>
      <c r="C5" s="16" t="s">
        <v>81</v>
      </c>
      <c r="D5" s="60">
        <v>300000</v>
      </c>
      <c r="E5" s="71">
        <v>300000</v>
      </c>
      <c r="F5" s="71">
        <v>300000</v>
      </c>
      <c r="G5" s="71">
        <v>0</v>
      </c>
      <c r="H5" s="71">
        <v>0</v>
      </c>
      <c r="I5" s="71">
        <v>0</v>
      </c>
      <c r="J5" s="17" t="s">
        <v>82</v>
      </c>
      <c r="K5" s="72" t="s">
        <v>83</v>
      </c>
    </row>
    <row r="6" spans="1:11" ht="15">
      <c r="A6" s="134"/>
      <c r="B6" s="115"/>
      <c r="C6" s="10"/>
      <c r="D6" s="61"/>
      <c r="E6" s="11"/>
      <c r="F6" s="11"/>
      <c r="G6" s="11"/>
      <c r="H6" s="11"/>
      <c r="I6" s="11"/>
      <c r="J6" s="11"/>
      <c r="K6" s="12"/>
    </row>
    <row r="7" spans="1:11" ht="15">
      <c r="A7" s="134"/>
      <c r="B7" s="115"/>
      <c r="C7" s="9" t="s">
        <v>56</v>
      </c>
      <c r="D7" s="58">
        <f aca="true" t="shared" si="0" ref="D7:I7">SUM(D4:D6)</f>
        <v>455267.77</v>
      </c>
      <c r="E7" s="58">
        <f t="shared" si="0"/>
        <v>455267.77</v>
      </c>
      <c r="F7" s="58">
        <f t="shared" si="0"/>
        <v>455267.77</v>
      </c>
      <c r="G7" s="58">
        <f t="shared" si="0"/>
        <v>0</v>
      </c>
      <c r="H7" s="58">
        <f t="shared" si="0"/>
        <v>0</v>
      </c>
      <c r="I7" s="123">
        <f t="shared" si="0"/>
        <v>0</v>
      </c>
      <c r="J7" s="124"/>
      <c r="K7" s="125"/>
    </row>
    <row r="8" spans="1:11" ht="45">
      <c r="A8" s="134">
        <v>2</v>
      </c>
      <c r="B8" s="115" t="s">
        <v>39</v>
      </c>
      <c r="C8" s="13" t="s">
        <v>77</v>
      </c>
      <c r="D8" s="59">
        <v>1000000</v>
      </c>
      <c r="E8" s="69">
        <v>542904.34</v>
      </c>
      <c r="F8" s="69">
        <v>215678.03</v>
      </c>
      <c r="G8" s="69">
        <v>0</v>
      </c>
      <c r="H8" s="69">
        <f>E8-F8</f>
        <v>327226.30999999994</v>
      </c>
      <c r="I8" s="69">
        <v>0</v>
      </c>
      <c r="J8" s="73">
        <v>39954</v>
      </c>
      <c r="K8" s="69" t="s">
        <v>84</v>
      </c>
    </row>
    <row r="9" spans="1:11" ht="15">
      <c r="A9" s="134"/>
      <c r="B9" s="115"/>
      <c r="C9" s="16"/>
      <c r="D9" s="60"/>
      <c r="E9" s="17"/>
      <c r="F9" s="17"/>
      <c r="G9" s="17"/>
      <c r="H9" s="17"/>
      <c r="I9" s="17"/>
      <c r="J9" s="17"/>
      <c r="K9" s="17"/>
    </row>
    <row r="10" spans="1:11" ht="15">
      <c r="A10" s="134"/>
      <c r="B10" s="115"/>
      <c r="C10" s="10"/>
      <c r="D10" s="61"/>
      <c r="E10" s="11"/>
      <c r="F10" s="11"/>
      <c r="G10" s="11"/>
      <c r="H10" s="11"/>
      <c r="I10" s="11"/>
      <c r="J10" s="11"/>
      <c r="K10" s="11"/>
    </row>
    <row r="11" spans="1:11" ht="15">
      <c r="A11" s="134"/>
      <c r="B11" s="115"/>
      <c r="C11" s="9" t="s">
        <v>56</v>
      </c>
      <c r="D11" s="63">
        <f>SUM(D8:D10)</f>
        <v>1000000</v>
      </c>
      <c r="E11" s="63">
        <f>SUM(E8:E10)</f>
        <v>542904.34</v>
      </c>
      <c r="F11" s="63">
        <f>SUM(F8:F10)</f>
        <v>215678.03</v>
      </c>
      <c r="G11" s="63">
        <f>SUM(G8:G10)</f>
        <v>0</v>
      </c>
      <c r="H11" s="63">
        <f>SUM(H8:H10)</f>
        <v>327226.30999999994</v>
      </c>
      <c r="I11" s="117">
        <f>H7+H12</f>
        <v>327226.30999999994</v>
      </c>
      <c r="J11" s="118"/>
      <c r="K11" s="119"/>
    </row>
    <row r="12" spans="1:11" ht="15">
      <c r="A12" s="135" t="s">
        <v>59</v>
      </c>
      <c r="B12" s="136"/>
      <c r="C12" s="137"/>
      <c r="D12" s="64">
        <f>D7+D11</f>
        <v>1455267.77</v>
      </c>
      <c r="E12" s="64">
        <f>E7+E11</f>
        <v>998172.11</v>
      </c>
      <c r="F12" s="64">
        <f>F7+F11</f>
        <v>670945.8</v>
      </c>
      <c r="G12" s="64">
        <f>G7+G11</f>
        <v>0</v>
      </c>
      <c r="H12" s="64">
        <f>H7+H11</f>
        <v>327226.30999999994</v>
      </c>
      <c r="I12" s="120"/>
      <c r="J12" s="120"/>
      <c r="K12" s="121"/>
    </row>
    <row r="13" spans="1:11" ht="15">
      <c r="A13" s="134">
        <v>3</v>
      </c>
      <c r="B13" s="115" t="s">
        <v>40</v>
      </c>
      <c r="C13" s="13"/>
      <c r="D13" s="59"/>
      <c r="E13" s="14"/>
      <c r="F13" s="14"/>
      <c r="G13" s="14"/>
      <c r="H13" s="14"/>
      <c r="I13" s="14"/>
      <c r="J13" s="14"/>
      <c r="K13" s="14"/>
    </row>
    <row r="14" spans="1:11" ht="15">
      <c r="A14" s="134"/>
      <c r="B14" s="116"/>
      <c r="C14" s="16"/>
      <c r="D14" s="60"/>
      <c r="E14" s="17"/>
      <c r="F14" s="17"/>
      <c r="G14" s="17"/>
      <c r="H14" s="17"/>
      <c r="I14" s="17"/>
      <c r="J14" s="17"/>
      <c r="K14" s="17"/>
    </row>
    <row r="15" spans="1:11" ht="15">
      <c r="A15" s="134"/>
      <c r="B15" s="116"/>
      <c r="C15" s="21"/>
      <c r="D15" s="65"/>
      <c r="E15" s="20"/>
      <c r="F15" s="20"/>
      <c r="G15" s="20"/>
      <c r="H15" s="20"/>
      <c r="I15" s="20"/>
      <c r="J15" s="20"/>
      <c r="K15" s="20"/>
    </row>
    <row r="16" spans="1:11" ht="15">
      <c r="A16" s="134"/>
      <c r="B16" s="115"/>
      <c r="C16" s="19" t="s">
        <v>56</v>
      </c>
      <c r="D16" s="66"/>
      <c r="E16" s="44"/>
      <c r="F16" s="44"/>
      <c r="G16" s="44"/>
      <c r="H16" s="44"/>
      <c r="I16" s="126"/>
      <c r="J16" s="127"/>
      <c r="K16" s="128"/>
    </row>
    <row r="17" spans="1:11" ht="15">
      <c r="A17" s="134">
        <v>4</v>
      </c>
      <c r="B17" s="115" t="s">
        <v>41</v>
      </c>
      <c r="C17" s="13"/>
      <c r="D17" s="59"/>
      <c r="E17" s="14"/>
      <c r="F17" s="14"/>
      <c r="G17" s="14"/>
      <c r="H17" s="14"/>
      <c r="I17" s="14"/>
      <c r="J17" s="14"/>
      <c r="K17" s="14"/>
    </row>
    <row r="18" spans="1:11" ht="15">
      <c r="A18" s="134"/>
      <c r="B18" s="115"/>
      <c r="C18" s="16"/>
      <c r="D18" s="60"/>
      <c r="E18" s="17"/>
      <c r="F18" s="17"/>
      <c r="G18" s="17"/>
      <c r="H18" s="17"/>
      <c r="I18" s="17"/>
      <c r="J18" s="17"/>
      <c r="K18" s="17"/>
    </row>
    <row r="19" spans="1:11" ht="15">
      <c r="A19" s="134"/>
      <c r="B19" s="115"/>
      <c r="C19" s="10"/>
      <c r="D19" s="61"/>
      <c r="E19" s="11"/>
      <c r="F19" s="11"/>
      <c r="G19" s="11"/>
      <c r="H19" s="11"/>
      <c r="I19" s="11"/>
      <c r="J19" s="11"/>
      <c r="K19" s="11"/>
    </row>
    <row r="20" spans="1:11" ht="15">
      <c r="A20" s="134"/>
      <c r="B20" s="115"/>
      <c r="C20" s="9" t="s">
        <v>56</v>
      </c>
      <c r="D20" s="62"/>
      <c r="E20" s="44"/>
      <c r="F20" s="44"/>
      <c r="G20" s="44"/>
      <c r="H20" s="44"/>
      <c r="I20" s="129">
        <f>I11</f>
        <v>327226.30999999994</v>
      </c>
      <c r="J20" s="118"/>
      <c r="K20" s="119"/>
    </row>
    <row r="21" spans="1:11" ht="15">
      <c r="A21" s="122" t="s">
        <v>57</v>
      </c>
      <c r="B21" s="122"/>
      <c r="C21" s="122"/>
      <c r="D21" s="67"/>
      <c r="E21" s="44"/>
      <c r="F21" s="44"/>
      <c r="G21" s="44"/>
      <c r="H21" s="44"/>
      <c r="I21" s="130"/>
      <c r="J21" s="131"/>
      <c r="K21" s="132"/>
    </row>
    <row r="22" spans="1:11" ht="15">
      <c r="A22" s="122" t="s">
        <v>58</v>
      </c>
      <c r="B22" s="122"/>
      <c r="C22" s="122"/>
      <c r="D22" s="67">
        <f>D7+D11+D16+D20</f>
        <v>1455267.77</v>
      </c>
      <c r="E22" s="67">
        <f>E7+E11+E16+E20</f>
        <v>998172.11</v>
      </c>
      <c r="F22" s="67">
        <f>F7+F11+F16+F20</f>
        <v>670945.8</v>
      </c>
      <c r="G22" s="67">
        <f>G7+G11+G16+G20</f>
        <v>0</v>
      </c>
      <c r="H22" s="67">
        <f>H7+H11+H16+H20</f>
        <v>327226.30999999994</v>
      </c>
      <c r="I22" s="133"/>
      <c r="J22" s="120"/>
      <c r="K22" s="121"/>
    </row>
    <row r="28" ht="15">
      <c r="H28" s="3" t="s">
        <v>69</v>
      </c>
    </row>
    <row r="29" ht="15">
      <c r="H29" s="3" t="s">
        <v>70</v>
      </c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16:H16 E20:H21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83" t="s">
        <v>42</v>
      </c>
      <c r="C1" s="83"/>
      <c r="D1" s="83"/>
      <c r="E1" s="83"/>
      <c r="F1" s="83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141">
        <v>1</v>
      </c>
      <c r="B4" s="142" t="s">
        <v>43</v>
      </c>
      <c r="C4" s="49"/>
      <c r="D4" s="26"/>
      <c r="E4" s="26"/>
      <c r="F4" s="26"/>
    </row>
    <row r="5" spans="1:6" ht="15.75">
      <c r="A5" s="141"/>
      <c r="B5" s="142"/>
      <c r="C5" s="27"/>
      <c r="D5" s="50"/>
      <c r="E5" s="27"/>
      <c r="F5" s="27"/>
    </row>
    <row r="6" spans="1:6" ht="15.75">
      <c r="A6" s="141"/>
      <c r="B6" s="142"/>
      <c r="C6" s="25"/>
      <c r="D6" s="25"/>
      <c r="E6" s="51"/>
      <c r="F6" s="25"/>
    </row>
    <row r="7" spans="1:6" ht="15.75">
      <c r="A7" s="141"/>
      <c r="B7" s="142"/>
      <c r="C7" s="138" t="s">
        <v>56</v>
      </c>
      <c r="D7" s="140"/>
      <c r="E7" s="47"/>
      <c r="F7" s="52"/>
    </row>
    <row r="8" spans="1:6" ht="16.5" customHeight="1">
      <c r="A8" s="141">
        <v>2</v>
      </c>
      <c r="B8" s="142" t="s">
        <v>44</v>
      </c>
      <c r="C8" s="53"/>
      <c r="D8" s="29"/>
      <c r="E8" s="26"/>
      <c r="F8" s="26"/>
    </row>
    <row r="9" spans="1:6" ht="15.75">
      <c r="A9" s="141"/>
      <c r="B9" s="142"/>
      <c r="C9" s="30"/>
      <c r="D9" s="54"/>
      <c r="E9" s="27"/>
      <c r="F9" s="27"/>
    </row>
    <row r="10" spans="1:6" ht="15.75">
      <c r="A10" s="141"/>
      <c r="B10" s="142"/>
      <c r="C10" s="28"/>
      <c r="D10" s="28"/>
      <c r="E10" s="51"/>
      <c r="F10" s="25"/>
    </row>
    <row r="11" spans="1:6" ht="15.75">
      <c r="A11" s="141"/>
      <c r="B11" s="142"/>
      <c r="C11" s="138" t="s">
        <v>56</v>
      </c>
      <c r="D11" s="140"/>
      <c r="E11" s="47"/>
      <c r="F11" s="52"/>
    </row>
    <row r="12" spans="1:6" ht="15.75">
      <c r="A12" s="138" t="s">
        <v>59</v>
      </c>
      <c r="B12" s="139"/>
      <c r="C12" s="139"/>
      <c r="D12" s="140"/>
      <c r="E12" s="46"/>
      <c r="F12" s="46"/>
    </row>
    <row r="15" ht="15.75">
      <c r="B15" s="1" t="s">
        <v>74</v>
      </c>
    </row>
    <row r="17" spans="4:5" ht="15.75">
      <c r="D17" s="23"/>
      <c r="E17" s="3" t="s">
        <v>69</v>
      </c>
    </row>
    <row r="18" ht="15.75">
      <c r="E18" s="3" t="s">
        <v>70</v>
      </c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B1">
      <selection activeCell="F18" sqref="F18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0" width="9.140625" style="3" customWidth="1"/>
    <col min="11" max="11" width="13.140625" style="3" bestFit="1" customWidth="1"/>
    <col min="12" max="16384" width="9.140625" style="3" customWidth="1"/>
  </cols>
  <sheetData>
    <row r="1" spans="2:8" ht="20.25" customHeight="1">
      <c r="B1" s="83" t="s">
        <v>62</v>
      </c>
      <c r="C1" s="83"/>
      <c r="D1" s="83"/>
      <c r="E1" s="83"/>
      <c r="F1" s="83"/>
      <c r="G1" s="83"/>
      <c r="H1" s="83"/>
    </row>
    <row r="3" spans="1:8" s="41" customFormat="1" ht="28.5">
      <c r="A3" s="2" t="s">
        <v>64</v>
      </c>
      <c r="B3" s="40" t="s">
        <v>19</v>
      </c>
      <c r="C3" s="143" t="s">
        <v>16</v>
      </c>
      <c r="D3" s="144"/>
      <c r="E3" s="40" t="s">
        <v>17</v>
      </c>
      <c r="F3" s="40" t="s">
        <v>20</v>
      </c>
      <c r="G3" s="40" t="s">
        <v>21</v>
      </c>
      <c r="H3" s="40" t="s">
        <v>18</v>
      </c>
    </row>
    <row r="4" spans="1:8" ht="15">
      <c r="A4" s="32">
        <v>1</v>
      </c>
      <c r="B4" s="32">
        <v>2</v>
      </c>
      <c r="C4" s="145">
        <v>3</v>
      </c>
      <c r="D4" s="146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109">
        <v>1</v>
      </c>
      <c r="B5" s="115" t="s">
        <v>46</v>
      </c>
      <c r="C5" s="34" t="s">
        <v>49</v>
      </c>
      <c r="D5" s="14" t="s">
        <v>53</v>
      </c>
      <c r="E5" s="69">
        <v>52255.98</v>
      </c>
      <c r="F5" s="69">
        <v>18032.88</v>
      </c>
      <c r="G5" s="69">
        <v>51977.97</v>
      </c>
      <c r="H5" s="69">
        <f>E5+F5-G5</f>
        <v>18310.89</v>
      </c>
    </row>
    <row r="6" spans="1:11" ht="15">
      <c r="A6" s="110"/>
      <c r="B6" s="115"/>
      <c r="C6" s="33" t="s">
        <v>48</v>
      </c>
      <c r="D6" s="11" t="s">
        <v>54</v>
      </c>
      <c r="E6" s="74"/>
      <c r="F6" s="74"/>
      <c r="G6" s="74"/>
      <c r="H6" s="74"/>
      <c r="K6" s="76"/>
    </row>
    <row r="7" spans="1:8" ht="15">
      <c r="A7" s="111"/>
      <c r="B7" s="115"/>
      <c r="C7" s="147" t="s">
        <v>60</v>
      </c>
      <c r="D7" s="148"/>
      <c r="E7" s="75">
        <f>SUM(E4:E6)</f>
        <v>52259.98</v>
      </c>
      <c r="F7" s="75">
        <f>SUM(F4:F6)</f>
        <v>18037.88</v>
      </c>
      <c r="G7" s="75">
        <f>SUM(G4:G6)</f>
        <v>51983.97</v>
      </c>
      <c r="H7" s="75">
        <f>SUM(H4:H6)</f>
        <v>18310.89</v>
      </c>
    </row>
    <row r="8" spans="1:8" ht="15">
      <c r="A8" s="109">
        <v>2</v>
      </c>
      <c r="B8" s="115" t="s">
        <v>52</v>
      </c>
      <c r="C8" s="34" t="s">
        <v>50</v>
      </c>
      <c r="D8" s="14" t="s">
        <v>53</v>
      </c>
      <c r="E8" s="69"/>
      <c r="F8" s="69"/>
      <c r="G8" s="69"/>
      <c r="H8" s="69"/>
    </row>
    <row r="9" spans="1:8" ht="15">
      <c r="A9" s="110"/>
      <c r="B9" s="115"/>
      <c r="C9" s="33" t="s">
        <v>51</v>
      </c>
      <c r="D9" s="11" t="s">
        <v>54</v>
      </c>
      <c r="E9" s="74"/>
      <c r="F9" s="74"/>
      <c r="G9" s="74"/>
      <c r="H9" s="74"/>
    </row>
    <row r="10" spans="1:8" ht="15">
      <c r="A10" s="111"/>
      <c r="B10" s="115"/>
      <c r="C10" s="149" t="s">
        <v>63</v>
      </c>
      <c r="D10" s="150"/>
      <c r="E10" s="75"/>
      <c r="F10" s="75"/>
      <c r="G10" s="75"/>
      <c r="H10" s="75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48">
        <v>42046</v>
      </c>
    </row>
    <row r="21" ht="15">
      <c r="H21" s="5" t="s">
        <v>31</v>
      </c>
    </row>
    <row r="22" spans="4:8" ht="15">
      <c r="D22" s="31" t="s">
        <v>27</v>
      </c>
      <c r="E22" s="77" t="s">
        <v>71</v>
      </c>
      <c r="F22" s="79"/>
      <c r="H22" s="5" t="s">
        <v>29</v>
      </c>
    </row>
    <row r="24" spans="4:6" ht="15">
      <c r="D24" s="31" t="s">
        <v>26</v>
      </c>
      <c r="E24" s="77" t="s">
        <v>72</v>
      </c>
      <c r="F24" s="79"/>
    </row>
    <row r="25" ht="15">
      <c r="H25" s="3" t="s">
        <v>61</v>
      </c>
    </row>
    <row r="26" spans="4:8" ht="15">
      <c r="D26" s="31" t="s">
        <v>32</v>
      </c>
      <c r="E26" s="77" t="s">
        <v>73</v>
      </c>
      <c r="F26" s="79"/>
      <c r="H26" s="5" t="s">
        <v>30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</cp:lastModifiedBy>
  <cp:lastPrinted>2015-02-12T07:19:41Z</cp:lastPrinted>
  <dcterms:created xsi:type="dcterms:W3CDTF">2011-02-04T12:34:12Z</dcterms:created>
  <dcterms:modified xsi:type="dcterms:W3CDTF">2015-02-12T07:25:09Z</dcterms:modified>
  <cp:category/>
  <cp:version/>
  <cp:contentType/>
  <cp:contentStatus/>
</cp:coreProperties>
</file>